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870" windowHeight="7695" tabRatio="64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<sst xmlns="http://schemas.openxmlformats.org/spreadsheetml/2006/main" count="83" uniqueCount="78">
  <si>
    <t>№</t>
  </si>
  <si>
    <t>Общинска администрация</t>
  </si>
  <si>
    <t>Клубове на пенсионера</t>
  </si>
  <si>
    <t>Осветление на улици</t>
  </si>
  <si>
    <t>Озеленяване</t>
  </si>
  <si>
    <t>Чистота</t>
  </si>
  <si>
    <t>Спортни бази</t>
  </si>
  <si>
    <t>Радиотранслационни възли</t>
  </si>
  <si>
    <t>Читалища</t>
  </si>
  <si>
    <t>Спорт за всички</t>
  </si>
  <si>
    <t xml:space="preserve">бюджет </t>
  </si>
  <si>
    <t>Разходи за лихви</t>
  </si>
  <si>
    <t>Преходно жилище</t>
  </si>
  <si>
    <t>Детски ясли, детски кухни</t>
  </si>
  <si>
    <t>Общо разходи по бюджета:</t>
  </si>
  <si>
    <t>Общообразователни училища</t>
  </si>
  <si>
    <t>Отбранително-мобил.подготовка</t>
  </si>
  <si>
    <t>І. Функция "Общи държавни служби"</t>
  </si>
  <si>
    <t>ІІ. Функция "Отбрана и сигурност"</t>
  </si>
  <si>
    <t>ІІІ. Функция "Образование"</t>
  </si>
  <si>
    <t>ІV. Функция "Здравеопазване"</t>
  </si>
  <si>
    <t>V. Функция "Социално осигуряване, подпомагане и грижи"</t>
  </si>
  <si>
    <t>VІ. Функция "Жилищно строит., БКС  и опазване на околната среда"</t>
  </si>
  <si>
    <t>VІІ. Функция "Почивно дело, култура и религиозни дейности"</t>
  </si>
  <si>
    <t>VІІІ. Функция "Икономически дейности и услуги"</t>
  </si>
  <si>
    <t>ІХ. Функция "Разходи некласифицирани в др. функции"</t>
  </si>
  <si>
    <t>Дофинансиране на държавни д-сти</t>
  </si>
  <si>
    <t>Др. дeйности по образование</t>
  </si>
  <si>
    <t>Ликвидиране последици от стих.б-ствия</t>
  </si>
  <si>
    <t>Други д-сти по вътрешната сигурност</t>
  </si>
  <si>
    <t>Др.дейности по здравеопазването</t>
  </si>
  <si>
    <t>Програми за временна заетост</t>
  </si>
  <si>
    <t>Центрове за настаняване от сем. тип</t>
  </si>
  <si>
    <t>Домашен социален патронаж</t>
  </si>
  <si>
    <t>Водоснабдяване и канализация</t>
  </si>
  <si>
    <t>Др.д-ти по жил.строителство и БКС</t>
  </si>
  <si>
    <t>Приюти за безстопанствени животни</t>
  </si>
  <si>
    <t>Други дейности по икономика</t>
  </si>
  <si>
    <t>Други дейности по образование</t>
  </si>
  <si>
    <t>Всичко дофинансирани д-сти:</t>
  </si>
  <si>
    <t>БЮДЖЕТ</t>
  </si>
  <si>
    <t>ф у н к ц и я /д е й н о с т</t>
  </si>
  <si>
    <t>Служби и дейности по изборите</t>
  </si>
  <si>
    <t>Общински съвети</t>
  </si>
  <si>
    <t>МБАЛ</t>
  </si>
  <si>
    <t>Дом за стари хора</t>
  </si>
  <si>
    <t>Др.служби, дейности по СОПЗ</t>
  </si>
  <si>
    <t>Служби и дейности по подд., ремонт пътища</t>
  </si>
  <si>
    <t xml:space="preserve">уточнен план </t>
  </si>
  <si>
    <t>Субсидии и др.рди за дейности по религ. дело</t>
  </si>
  <si>
    <t xml:space="preserve"> в т.ч.</t>
  </si>
  <si>
    <t>дд</t>
  </si>
  <si>
    <t>мд</t>
  </si>
  <si>
    <t>Обрeдни домове и зали</t>
  </si>
  <si>
    <t>ИЗГОТВИЛ…………………………..</t>
  </si>
  <si>
    <t>КМЕТ……………………..</t>
  </si>
  <si>
    <t>ГЛ. СЧЕТОВОДИТЕЛ…………………</t>
  </si>
  <si>
    <t>/Т.Пеняшка/</t>
  </si>
  <si>
    <t>Всичко държ.  и местни дейности:</t>
  </si>
  <si>
    <t>Центрове за обществена подкрепа</t>
  </si>
  <si>
    <t>Приложение № 2</t>
  </si>
  <si>
    <t>/инж. Иво Цветков/</t>
  </si>
  <si>
    <t>Изграждане,ремонт и поддържане улична мрежа</t>
  </si>
  <si>
    <t>Превантивна дейност за намал. последствията от бедствия и аварии</t>
  </si>
  <si>
    <t>Помощни стоп., столове и др.спомаг.дейности</t>
  </si>
  <si>
    <t>2017 г.</t>
  </si>
  <si>
    <t>Детски градини</t>
  </si>
  <si>
    <t>Здравни кабинети в ДГ и у-ща</t>
  </si>
  <si>
    <t>Други дейности по културата</t>
  </si>
  <si>
    <t>Професионални гимназии</t>
  </si>
  <si>
    <t>Центрове за обществена подкрепа-нова дейност</t>
  </si>
  <si>
    <t xml:space="preserve"> на  Община Бяла Слатина  за 2018 г.- РАЗХОДИ</t>
  </si>
  <si>
    <t>2018 г.</t>
  </si>
  <si>
    <t>Управление дейности по отпадъците</t>
  </si>
  <si>
    <t>към 30.11.2017 г.</t>
  </si>
  <si>
    <t xml:space="preserve">проект на бюджет </t>
  </si>
  <si>
    <t>Наблюдавано жилище</t>
  </si>
  <si>
    <t>без разпределение на преходен остатък от 2017 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</si>
</sst>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0"/>
    <numFmt numFmtId="181" formatCode="0.0000"/>
    <numFmt numFmtId="182" formatCode="0.00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3"/>
      <color indexed="10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3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33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shrinkToFit="1"/>
    </xf>
    <xf numFmtId="0" fontId="25" fillId="0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25" borderId="10" xfId="0" applyFont="1" applyFill="1" applyBorder="1" applyAlignment="1">
      <alignment/>
    </xf>
    <xf numFmtId="0" fontId="27" fillId="25" borderId="11" xfId="0" applyFont="1" applyFill="1" applyBorder="1" applyAlignment="1">
      <alignment/>
    </xf>
    <xf numFmtId="3" fontId="27" fillId="25" borderId="10" xfId="0" applyNumberFormat="1" applyFont="1" applyFill="1" applyBorder="1" applyAlignment="1">
      <alignment horizontal="right"/>
    </xf>
    <xf numFmtId="0" fontId="24" fillId="24" borderId="11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4" fillId="25" borderId="10" xfId="0" applyFont="1" applyFill="1" applyBorder="1" applyAlignment="1">
      <alignment/>
    </xf>
    <xf numFmtId="3" fontId="27" fillId="25" borderId="10" xfId="0" applyNumberFormat="1" applyFont="1" applyFill="1" applyBorder="1" applyAlignment="1">
      <alignment/>
    </xf>
    <xf numFmtId="0" fontId="27" fillId="25" borderId="11" xfId="0" applyFont="1" applyFill="1" applyBorder="1" applyAlignment="1">
      <alignment vertical="top" wrapText="1"/>
    </xf>
    <xf numFmtId="0" fontId="24" fillId="26" borderId="10" xfId="0" applyFont="1" applyFill="1" applyBorder="1" applyAlignment="1">
      <alignment/>
    </xf>
    <xf numFmtId="0" fontId="25" fillId="26" borderId="10" xfId="0" applyFont="1" applyFill="1" applyBorder="1" applyAlignment="1">
      <alignment horizontal="center"/>
    </xf>
    <xf numFmtId="3" fontId="25" fillId="26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14" borderId="10" xfId="0" applyFont="1" applyFill="1" applyBorder="1" applyAlignment="1">
      <alignment/>
    </xf>
    <xf numFmtId="0" fontId="25" fillId="14" borderId="10" xfId="0" applyFont="1" applyFill="1" applyBorder="1" applyAlignment="1">
      <alignment horizontal="center"/>
    </xf>
    <xf numFmtId="3" fontId="25" fillId="14" borderId="10" xfId="0" applyNumberFormat="1" applyFont="1" applyFill="1" applyBorder="1" applyAlignment="1">
      <alignment/>
    </xf>
    <xf numFmtId="0" fontId="25" fillId="14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4" fillId="0" borderId="1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0" fillId="0" borderId="0" xfId="0" applyAlignment="1">
      <alignment horizontal="left"/>
    </xf>
    <xf numFmtId="3" fontId="30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5" fillId="0" borderId="11" xfId="0" applyFont="1" applyFill="1" applyBorder="1" applyAlignment="1">
      <alignment horizontal="center" wrapText="1"/>
    </xf>
    <xf numFmtId="3" fontId="28" fillId="27" borderId="10" xfId="0" applyNumberFormat="1" applyFont="1" applyFill="1" applyBorder="1" applyAlignment="1">
      <alignment horizontal="right"/>
    </xf>
    <xf numFmtId="2" fontId="22" fillId="0" borderId="0" xfId="0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="90" zoomScaleNormal="90" zoomScalePageLayoutView="0" workbookViewId="0" topLeftCell="A58">
      <selection activeCell="A3" sqref="A3:F3"/>
    </sheetView>
  </sheetViews>
  <sheetFormatPr defaultColWidth="9.140625" defaultRowHeight="12.75"/>
  <cols>
    <col min="1" max="1" width="5.28125" style="0" customWidth="1"/>
    <col min="2" max="2" width="55.140625" style="0" customWidth="1"/>
    <col min="3" max="3" width="14.140625" style="0" customWidth="1"/>
    <col min="4" max="4" width="19.7109375" style="0" customWidth="1"/>
    <col min="5" max="6" width="12.8515625" style="0" customWidth="1"/>
    <col min="7" max="7" width="13.140625" style="0" customWidth="1"/>
  </cols>
  <sheetData>
    <row r="1" ht="12.75">
      <c r="E1" t="s">
        <v>60</v>
      </c>
    </row>
    <row r="2" spans="1:6" ht="20.25">
      <c r="A2" s="50" t="s">
        <v>40</v>
      </c>
      <c r="B2" s="50"/>
      <c r="C2" s="50"/>
      <c r="D2" s="50"/>
      <c r="E2" s="50"/>
      <c r="F2" s="50"/>
    </row>
    <row r="3" spans="1:6" ht="19.5">
      <c r="A3" s="51" t="s">
        <v>71</v>
      </c>
      <c r="B3" s="51"/>
      <c r="C3" s="51"/>
      <c r="D3" s="51"/>
      <c r="E3" s="51"/>
      <c r="F3" s="51"/>
    </row>
    <row r="4" spans="1:5" ht="18">
      <c r="A4" s="1"/>
      <c r="B4" s="54" t="s">
        <v>77</v>
      </c>
      <c r="C4" s="54"/>
      <c r="D4" s="54"/>
      <c r="E4" s="54"/>
    </row>
    <row r="5" spans="1:6" ht="15.75">
      <c r="A5" s="52"/>
      <c r="B5" s="52"/>
      <c r="C5" s="52"/>
      <c r="D5" s="52"/>
      <c r="E5" s="52"/>
      <c r="F5" s="52"/>
    </row>
    <row r="6" spans="1:7" ht="33">
      <c r="A6" s="5" t="s">
        <v>0</v>
      </c>
      <c r="B6" s="6" t="s">
        <v>41</v>
      </c>
      <c r="C6" s="6" t="s">
        <v>10</v>
      </c>
      <c r="D6" s="7" t="s">
        <v>48</v>
      </c>
      <c r="E6" s="48" t="s">
        <v>75</v>
      </c>
      <c r="F6" s="53" t="s">
        <v>50</v>
      </c>
      <c r="G6" s="53"/>
    </row>
    <row r="7" spans="1:7" ht="23.25" customHeight="1">
      <c r="A7" s="5"/>
      <c r="B7" s="9"/>
      <c r="C7" s="6" t="s">
        <v>65</v>
      </c>
      <c r="D7" s="6" t="s">
        <v>74</v>
      </c>
      <c r="E7" s="10" t="s">
        <v>72</v>
      </c>
      <c r="F7" s="8" t="s">
        <v>51</v>
      </c>
      <c r="G7" s="8" t="s">
        <v>52</v>
      </c>
    </row>
    <row r="8" spans="1:7" ht="16.5">
      <c r="A8" s="11">
        <v>1</v>
      </c>
      <c r="B8" s="9">
        <v>2</v>
      </c>
      <c r="C8" s="6">
        <v>3</v>
      </c>
      <c r="D8" s="6">
        <v>4</v>
      </c>
      <c r="E8" s="6">
        <v>6</v>
      </c>
      <c r="F8" s="8">
        <v>7</v>
      </c>
      <c r="G8" s="11">
        <v>8</v>
      </c>
    </row>
    <row r="9" spans="1:7" ht="17.25">
      <c r="A9" s="12"/>
      <c r="B9" s="13" t="s">
        <v>17</v>
      </c>
      <c r="C9" s="14">
        <f>SUM(C10:C12)</f>
        <v>1754034</v>
      </c>
      <c r="D9" s="14">
        <f>SUM(D10:D12)</f>
        <v>1831485</v>
      </c>
      <c r="E9" s="14">
        <f>#N/A</f>
        <v>2159440</v>
      </c>
      <c r="F9" s="14">
        <f>F10+F11+F12</f>
        <v>928000</v>
      </c>
      <c r="G9" s="14">
        <f>G10+G11+G12</f>
        <v>1231440</v>
      </c>
    </row>
    <row r="10" spans="1:7" ht="17.25">
      <c r="A10" s="5">
        <v>1</v>
      </c>
      <c r="B10" s="15" t="s">
        <v>42</v>
      </c>
      <c r="C10" s="16">
        <v>16760</v>
      </c>
      <c r="D10" s="16">
        <v>47197</v>
      </c>
      <c r="E10" s="17">
        <f>#N/A</f>
        <v>20000</v>
      </c>
      <c r="F10" s="18"/>
      <c r="G10" s="18">
        <v>20000</v>
      </c>
    </row>
    <row r="11" spans="1:7" ht="17.25">
      <c r="A11" s="5">
        <v>2</v>
      </c>
      <c r="B11" s="5" t="s">
        <v>1</v>
      </c>
      <c r="C11" s="19">
        <v>1554274</v>
      </c>
      <c r="D11" s="19">
        <v>1601288</v>
      </c>
      <c r="E11" s="17">
        <f>#N/A</f>
        <v>1906440</v>
      </c>
      <c r="F11" s="46">
        <v>928000</v>
      </c>
      <c r="G11" s="18">
        <v>978440</v>
      </c>
    </row>
    <row r="12" spans="1:7" ht="17.25">
      <c r="A12" s="5">
        <v>3</v>
      </c>
      <c r="B12" s="21" t="s">
        <v>43</v>
      </c>
      <c r="C12" s="19">
        <v>183000</v>
      </c>
      <c r="D12" s="19">
        <v>183000</v>
      </c>
      <c r="E12" s="17">
        <f>#N/A</f>
        <v>233000</v>
      </c>
      <c r="F12" s="18"/>
      <c r="G12" s="18">
        <v>233000</v>
      </c>
    </row>
    <row r="13" spans="1:7" ht="17.25">
      <c r="A13" s="22"/>
      <c r="B13" s="13" t="s">
        <v>18</v>
      </c>
      <c r="C13" s="23">
        <f>SUM(C14:C17)</f>
        <v>266484</v>
      </c>
      <c r="D13" s="23">
        <f>SUM(D14:D17)</f>
        <v>275769</v>
      </c>
      <c r="E13" s="14">
        <f>#N/A</f>
        <v>263300</v>
      </c>
      <c r="F13" s="14">
        <f>F14+F15+F17+F16</f>
        <v>120300</v>
      </c>
      <c r="G13" s="14">
        <f>G14+G15+G17+G16</f>
        <v>143000</v>
      </c>
    </row>
    <row r="14" spans="1:7" ht="17.25">
      <c r="A14" s="5">
        <v>4</v>
      </c>
      <c r="B14" s="5" t="s">
        <v>29</v>
      </c>
      <c r="C14" s="20">
        <v>146191</v>
      </c>
      <c r="D14" s="20">
        <v>146191</v>
      </c>
      <c r="E14" s="17">
        <f>#N/A</f>
        <v>143150</v>
      </c>
      <c r="F14" s="18">
        <v>50150</v>
      </c>
      <c r="G14" s="18">
        <v>93000</v>
      </c>
    </row>
    <row r="15" spans="1:7" ht="17.25">
      <c r="A15" s="5">
        <v>5</v>
      </c>
      <c r="B15" s="5" t="s">
        <v>16</v>
      </c>
      <c r="C15" s="19">
        <v>80293</v>
      </c>
      <c r="D15" s="19">
        <v>80293</v>
      </c>
      <c r="E15" s="17">
        <f>#N/A</f>
        <v>70150</v>
      </c>
      <c r="F15" s="46">
        <v>70150</v>
      </c>
      <c r="G15" s="18"/>
    </row>
    <row r="16" spans="1:7" ht="17.25">
      <c r="A16" s="5">
        <v>6</v>
      </c>
      <c r="B16" s="44" t="s">
        <v>63</v>
      </c>
      <c r="C16" s="19">
        <v>20000</v>
      </c>
      <c r="D16" s="19">
        <v>36285</v>
      </c>
      <c r="E16" s="17">
        <f>#N/A</f>
        <v>30000</v>
      </c>
      <c r="F16" s="18"/>
      <c r="G16" s="18">
        <v>30000</v>
      </c>
    </row>
    <row r="17" spans="1:7" ht="17.25">
      <c r="A17" s="5">
        <v>7</v>
      </c>
      <c r="B17" s="5" t="s">
        <v>28</v>
      </c>
      <c r="C17" s="19">
        <v>20000</v>
      </c>
      <c r="D17" s="19">
        <v>13000</v>
      </c>
      <c r="E17" s="17">
        <f>#N/A</f>
        <v>20000</v>
      </c>
      <c r="F17" s="18"/>
      <c r="G17" s="18">
        <v>20000</v>
      </c>
    </row>
    <row r="18" spans="1:7" ht="17.25">
      <c r="A18" s="22"/>
      <c r="B18" s="13" t="s">
        <v>19</v>
      </c>
      <c r="C18" s="23">
        <f>SUM(C19:C22)</f>
        <v>7882361</v>
      </c>
      <c r="D18" s="23">
        <f>SUM(D19:D22)</f>
        <v>8442070</v>
      </c>
      <c r="E18" s="14">
        <f>#N/A</f>
        <v>8340245</v>
      </c>
      <c r="F18" s="14">
        <f>F19+F20+F22+F21</f>
        <v>7950245</v>
      </c>
      <c r="G18" s="14">
        <f>G19+G20+G22</f>
        <v>390000</v>
      </c>
    </row>
    <row r="19" spans="1:7" ht="17.25">
      <c r="A19" s="5">
        <v>8</v>
      </c>
      <c r="B19" s="5" t="s">
        <v>66</v>
      </c>
      <c r="C19" s="20">
        <v>2028978</v>
      </c>
      <c r="D19" s="20">
        <v>2126992</v>
      </c>
      <c r="E19" s="17">
        <f>#N/A</f>
        <v>2222493</v>
      </c>
      <c r="F19" s="49">
        <v>1832493</v>
      </c>
      <c r="G19" s="18">
        <v>390000</v>
      </c>
    </row>
    <row r="20" spans="1:7" ht="17.25">
      <c r="A20" s="5">
        <v>9</v>
      </c>
      <c r="B20" s="5" t="s">
        <v>15</v>
      </c>
      <c r="C20" s="19">
        <v>5085521</v>
      </c>
      <c r="D20" s="19">
        <v>5302281</v>
      </c>
      <c r="E20" s="17">
        <f>#N/A</f>
        <v>4847363</v>
      </c>
      <c r="F20" s="49">
        <v>4847363</v>
      </c>
      <c r="G20" s="18"/>
    </row>
    <row r="21" spans="1:7" ht="17.25">
      <c r="A21" s="5">
        <v>10</v>
      </c>
      <c r="B21" s="5" t="s">
        <v>69</v>
      </c>
      <c r="C21" s="19">
        <v>710913</v>
      </c>
      <c r="D21" s="19">
        <v>898899</v>
      </c>
      <c r="E21" s="17">
        <f>#N/A</f>
        <v>1270389</v>
      </c>
      <c r="F21" s="49">
        <v>1270389</v>
      </c>
      <c r="G21" s="18"/>
    </row>
    <row r="22" spans="1:7" ht="17.25">
      <c r="A22" s="5">
        <v>11</v>
      </c>
      <c r="B22" s="5" t="s">
        <v>27</v>
      </c>
      <c r="C22" s="20">
        <v>56949</v>
      </c>
      <c r="D22" s="20">
        <v>113898</v>
      </c>
      <c r="E22" s="17">
        <f>#N/A</f>
        <v>0</v>
      </c>
      <c r="F22" s="18"/>
      <c r="G22" s="18"/>
    </row>
    <row r="23" spans="1:7" ht="17.25">
      <c r="A23" s="22"/>
      <c r="B23" s="13" t="s">
        <v>20</v>
      </c>
      <c r="C23" s="23">
        <f>SUM(C24:C27)</f>
        <v>677249</v>
      </c>
      <c r="D23" s="23">
        <f>SUM(D24:D27)</f>
        <v>597910</v>
      </c>
      <c r="E23" s="14">
        <f>#N/A</f>
        <v>513839</v>
      </c>
      <c r="F23" s="14">
        <f>F24+F25+F26+F27</f>
        <v>347256</v>
      </c>
      <c r="G23" s="14">
        <f>G24+G25+G26+G27</f>
        <v>166583</v>
      </c>
    </row>
    <row r="24" spans="1:7" ht="17.25">
      <c r="A24" s="5">
        <v>12</v>
      </c>
      <c r="B24" s="5" t="s">
        <v>44</v>
      </c>
      <c r="C24" s="20">
        <v>153000</v>
      </c>
      <c r="D24" s="20">
        <v>153000</v>
      </c>
      <c r="E24" s="17">
        <f>#N/A</f>
        <v>96583</v>
      </c>
      <c r="F24" s="18"/>
      <c r="G24" s="18">
        <v>96583</v>
      </c>
    </row>
    <row r="25" spans="1:7" ht="17.25">
      <c r="A25" s="5">
        <v>13</v>
      </c>
      <c r="B25" s="5" t="s">
        <v>67</v>
      </c>
      <c r="C25" s="20">
        <v>170211</v>
      </c>
      <c r="D25" s="20">
        <v>155211</v>
      </c>
      <c r="E25" s="17">
        <f>#N/A</f>
        <v>178088</v>
      </c>
      <c r="F25" s="46">
        <v>178088</v>
      </c>
      <c r="G25" s="18"/>
    </row>
    <row r="26" spans="1:7" ht="17.25">
      <c r="A26" s="5">
        <v>14</v>
      </c>
      <c r="B26" s="5" t="s">
        <v>13</v>
      </c>
      <c r="C26" s="20">
        <v>346598</v>
      </c>
      <c r="D26" s="20">
        <v>282082</v>
      </c>
      <c r="E26" s="17">
        <f>#N/A</f>
        <v>231294</v>
      </c>
      <c r="F26" s="18">
        <v>161294</v>
      </c>
      <c r="G26" s="18">
        <v>70000</v>
      </c>
    </row>
    <row r="27" spans="1:7" ht="17.25">
      <c r="A27" s="5">
        <v>15</v>
      </c>
      <c r="B27" s="21" t="s">
        <v>30</v>
      </c>
      <c r="C27" s="20">
        <v>7440</v>
      </c>
      <c r="D27" s="20">
        <v>7617</v>
      </c>
      <c r="E27" s="17">
        <f>#N/A</f>
        <v>7874</v>
      </c>
      <c r="F27" s="46">
        <v>7874</v>
      </c>
      <c r="G27" s="18"/>
    </row>
    <row r="28" spans="1:7" ht="36" customHeight="1">
      <c r="A28" s="22"/>
      <c r="B28" s="24" t="s">
        <v>21</v>
      </c>
      <c r="C28" s="23">
        <f>SUM(C29:C37)</f>
        <v>1454373</v>
      </c>
      <c r="D28" s="23">
        <f>SUM(D29:D36)</f>
        <v>1719343</v>
      </c>
      <c r="E28" s="14">
        <f>#N/A</f>
        <v>1436276</v>
      </c>
      <c r="F28" s="14">
        <f>SUM(F29:F36)</f>
        <v>1193276</v>
      </c>
      <c r="G28" s="14">
        <f>SUM(G29:G36)</f>
        <v>243000</v>
      </c>
    </row>
    <row r="29" spans="1:7" ht="17.25">
      <c r="A29" s="5">
        <v>16</v>
      </c>
      <c r="B29" s="5" t="s">
        <v>33</v>
      </c>
      <c r="C29" s="19">
        <v>196400</v>
      </c>
      <c r="D29" s="19">
        <v>196400</v>
      </c>
      <c r="E29" s="17">
        <f>#N/A</f>
        <v>203000</v>
      </c>
      <c r="F29" s="18"/>
      <c r="G29" s="18">
        <v>203000</v>
      </c>
    </row>
    <row r="30" spans="1:7" ht="17.25">
      <c r="A30" s="5">
        <v>17</v>
      </c>
      <c r="B30" s="5" t="s">
        <v>2</v>
      </c>
      <c r="C30" s="19">
        <v>15000</v>
      </c>
      <c r="D30" s="19">
        <v>15000</v>
      </c>
      <c r="E30" s="17">
        <f>#N/A</f>
        <v>15000</v>
      </c>
      <c r="F30" s="18"/>
      <c r="G30" s="18">
        <v>15000</v>
      </c>
    </row>
    <row r="31" spans="1:7" ht="17.25">
      <c r="A31" s="5">
        <v>18</v>
      </c>
      <c r="B31" s="5" t="s">
        <v>70</v>
      </c>
      <c r="C31" s="19"/>
      <c r="D31" s="19">
        <v>52596</v>
      </c>
      <c r="E31" s="17">
        <f>#N/A</f>
        <v>56340</v>
      </c>
      <c r="F31" s="18">
        <v>56340</v>
      </c>
      <c r="G31" s="18"/>
    </row>
    <row r="32" spans="1:7" s="2" customFormat="1" ht="17.25">
      <c r="A32" s="5">
        <v>19</v>
      </c>
      <c r="B32" s="5" t="s">
        <v>31</v>
      </c>
      <c r="C32" s="19">
        <v>69684</v>
      </c>
      <c r="D32" s="19">
        <v>206252</v>
      </c>
      <c r="E32" s="17">
        <f>#N/A</f>
        <v>25000</v>
      </c>
      <c r="F32" s="18"/>
      <c r="G32" s="18">
        <v>25000</v>
      </c>
    </row>
    <row r="33" spans="1:7" ht="17.25">
      <c r="A33" s="5">
        <v>20</v>
      </c>
      <c r="B33" s="5" t="s">
        <v>32</v>
      </c>
      <c r="C33" s="19">
        <v>645825</v>
      </c>
      <c r="D33" s="19">
        <v>647875</v>
      </c>
      <c r="E33" s="17">
        <f>#N/A</f>
        <v>638208</v>
      </c>
      <c r="F33" s="18">
        <v>638208</v>
      </c>
      <c r="G33" s="18"/>
    </row>
    <row r="34" spans="1:7" ht="17.25">
      <c r="A34" s="5">
        <v>21</v>
      </c>
      <c r="B34" s="5" t="s">
        <v>12</v>
      </c>
      <c r="C34" s="19">
        <v>69189</v>
      </c>
      <c r="D34" s="19">
        <v>69189</v>
      </c>
      <c r="E34" s="17">
        <f>#N/A</f>
        <v>63728</v>
      </c>
      <c r="F34" s="18">
        <v>63728</v>
      </c>
      <c r="G34" s="18"/>
    </row>
    <row r="35" spans="1:7" ht="17.25">
      <c r="A35" s="5">
        <v>22</v>
      </c>
      <c r="B35" s="5" t="s">
        <v>45</v>
      </c>
      <c r="C35" s="19">
        <v>414352</v>
      </c>
      <c r="D35" s="19">
        <v>414352</v>
      </c>
      <c r="E35" s="17">
        <f>#N/A</f>
        <v>435000</v>
      </c>
      <c r="F35" s="18">
        <v>435000</v>
      </c>
      <c r="G35" s="18"/>
    </row>
    <row r="36" spans="1:7" ht="17.25">
      <c r="A36" s="5">
        <v>23</v>
      </c>
      <c r="B36" s="5" t="s">
        <v>46</v>
      </c>
      <c r="C36" s="19">
        <v>21635</v>
      </c>
      <c r="D36" s="19">
        <v>117679</v>
      </c>
      <c r="E36" s="17">
        <f>#N/A</f>
        <v>0</v>
      </c>
      <c r="F36" s="18"/>
      <c r="G36" s="18"/>
    </row>
    <row r="37" spans="1:7" ht="17.25">
      <c r="A37" s="5">
        <v>24</v>
      </c>
      <c r="B37" s="21" t="s">
        <v>76</v>
      </c>
      <c r="C37" s="19">
        <v>22288</v>
      </c>
      <c r="D37" s="19">
        <v>0</v>
      </c>
      <c r="E37" s="17"/>
      <c r="F37" s="18"/>
      <c r="G37" s="18"/>
    </row>
    <row r="38" spans="1:7" ht="34.5">
      <c r="A38" s="22"/>
      <c r="B38" s="24" t="s">
        <v>22</v>
      </c>
      <c r="C38" s="23">
        <f>SUM(C39:C44)</f>
        <v>2995562</v>
      </c>
      <c r="D38" s="23">
        <f>SUM(D39:D45)</f>
        <v>2889170</v>
      </c>
      <c r="E38" s="14">
        <f>#N/A</f>
        <v>2297240</v>
      </c>
      <c r="F38" s="14">
        <f>SUM(F39:F44)</f>
        <v>0</v>
      </c>
      <c r="G38" s="14">
        <f>SUM(G39:G44)</f>
        <v>2253070</v>
      </c>
    </row>
    <row r="39" spans="1:7" ht="17.25">
      <c r="A39" s="5">
        <v>25</v>
      </c>
      <c r="B39" s="5" t="s">
        <v>34</v>
      </c>
      <c r="C39" s="19">
        <v>27000</v>
      </c>
      <c r="D39" s="19">
        <v>27000</v>
      </c>
      <c r="E39" s="17">
        <f>#N/A</f>
        <v>25000</v>
      </c>
      <c r="F39" s="18"/>
      <c r="G39" s="18">
        <v>25000</v>
      </c>
    </row>
    <row r="40" spans="1:7" ht="17.25">
      <c r="A40" s="5">
        <v>26</v>
      </c>
      <c r="B40" s="5" t="s">
        <v>3</v>
      </c>
      <c r="C40" s="19">
        <v>263310</v>
      </c>
      <c r="D40" s="19">
        <v>263310</v>
      </c>
      <c r="E40" s="17">
        <f>#N/A</f>
        <v>254360</v>
      </c>
      <c r="F40" s="18"/>
      <c r="G40" s="18">
        <v>254360</v>
      </c>
    </row>
    <row r="41" spans="1:7" ht="17.25">
      <c r="A41" s="5">
        <v>27</v>
      </c>
      <c r="B41" s="43" t="s">
        <v>62</v>
      </c>
      <c r="C41" s="19">
        <v>662200</v>
      </c>
      <c r="D41" s="19">
        <v>725242</v>
      </c>
      <c r="E41" s="17">
        <f>#N/A</f>
        <v>1082440</v>
      </c>
      <c r="F41" s="18"/>
      <c r="G41" s="18">
        <v>1082440</v>
      </c>
    </row>
    <row r="42" spans="1:7" ht="17.25">
      <c r="A42" s="5">
        <v>28</v>
      </c>
      <c r="B42" s="5" t="s">
        <v>35</v>
      </c>
      <c r="C42" s="19">
        <v>1092210</v>
      </c>
      <c r="D42" s="19">
        <v>893410</v>
      </c>
      <c r="E42" s="17">
        <f>#N/A</f>
        <v>126140</v>
      </c>
      <c r="F42" s="18"/>
      <c r="G42" s="18">
        <v>126140</v>
      </c>
    </row>
    <row r="43" spans="1:7" ht="17.25">
      <c r="A43" s="5">
        <v>29</v>
      </c>
      <c r="B43" s="5" t="s">
        <v>4</v>
      </c>
      <c r="C43" s="19">
        <v>190214</v>
      </c>
      <c r="D43" s="19">
        <v>190214</v>
      </c>
      <c r="E43" s="17">
        <f>#N/A</f>
        <v>202045</v>
      </c>
      <c r="F43" s="18"/>
      <c r="G43" s="18">
        <v>157875</v>
      </c>
    </row>
    <row r="44" spans="1:7" ht="17.25">
      <c r="A44" s="5">
        <v>30</v>
      </c>
      <c r="B44" s="5" t="s">
        <v>5</v>
      </c>
      <c r="C44" s="19">
        <v>760628</v>
      </c>
      <c r="D44" s="19">
        <v>760628</v>
      </c>
      <c r="E44" s="17">
        <f>#N/A</f>
        <v>607255</v>
      </c>
      <c r="F44" s="18"/>
      <c r="G44" s="18">
        <v>607255</v>
      </c>
    </row>
    <row r="45" spans="1:7" ht="17.25">
      <c r="A45" s="5">
        <v>31</v>
      </c>
      <c r="B45" s="21" t="s">
        <v>73</v>
      </c>
      <c r="C45" s="19"/>
      <c r="D45" s="19">
        <v>29366</v>
      </c>
      <c r="E45" s="17"/>
      <c r="F45" s="18"/>
      <c r="G45" s="18"/>
    </row>
    <row r="46" spans="1:7" ht="36" customHeight="1">
      <c r="A46" s="22"/>
      <c r="B46" s="24" t="s">
        <v>23</v>
      </c>
      <c r="C46" s="23">
        <f>SUM(C47:C53)</f>
        <v>453061</v>
      </c>
      <c r="D46" s="23">
        <f>SUM(D47:D53)</f>
        <v>499299</v>
      </c>
      <c r="E46" s="14">
        <f>#N/A</f>
        <v>493890</v>
      </c>
      <c r="F46" s="14">
        <f>SUM(F47:F53)</f>
        <v>335000</v>
      </c>
      <c r="G46" s="14">
        <f>SUM(G47:G53)</f>
        <v>158890</v>
      </c>
    </row>
    <row r="47" spans="1:7" ht="17.25">
      <c r="A47" s="5">
        <v>32</v>
      </c>
      <c r="B47" s="5" t="s">
        <v>9</v>
      </c>
      <c r="C47" s="20"/>
      <c r="D47" s="20">
        <v>9055</v>
      </c>
      <c r="E47" s="17">
        <f>#N/A</f>
        <v>0</v>
      </c>
      <c r="F47" s="17"/>
      <c r="G47" s="17"/>
    </row>
    <row r="48" spans="1:7" ht="17.25">
      <c r="A48" s="5">
        <v>33</v>
      </c>
      <c r="B48" s="5" t="s">
        <v>8</v>
      </c>
      <c r="C48" s="20">
        <v>292000</v>
      </c>
      <c r="D48" s="20">
        <v>292000</v>
      </c>
      <c r="E48" s="17">
        <f>#N/A</f>
        <v>335000</v>
      </c>
      <c r="F48" s="46">
        <v>335000</v>
      </c>
      <c r="G48" s="18"/>
    </row>
    <row r="49" spans="1:7" ht="17.25">
      <c r="A49" s="5">
        <v>34</v>
      </c>
      <c r="B49" s="5" t="s">
        <v>6</v>
      </c>
      <c r="C49" s="20">
        <v>90100</v>
      </c>
      <c r="D49" s="20">
        <v>118633</v>
      </c>
      <c r="E49" s="17">
        <f>#N/A</f>
        <v>77300</v>
      </c>
      <c r="F49" s="18"/>
      <c r="G49" s="18">
        <v>77300</v>
      </c>
    </row>
    <row r="50" spans="1:7" ht="17.25">
      <c r="A50" s="5">
        <v>35</v>
      </c>
      <c r="B50" s="5" t="s">
        <v>7</v>
      </c>
      <c r="C50" s="20"/>
      <c r="D50" s="20"/>
      <c r="E50" s="17">
        <f>#N/A</f>
        <v>0</v>
      </c>
      <c r="F50" s="18"/>
      <c r="G50" s="18"/>
    </row>
    <row r="51" spans="1:7" ht="17.25">
      <c r="A51" s="5">
        <v>36</v>
      </c>
      <c r="B51" s="5" t="s">
        <v>53</v>
      </c>
      <c r="C51" s="20">
        <v>65708</v>
      </c>
      <c r="D51" s="20">
        <v>65708</v>
      </c>
      <c r="E51" s="17">
        <f>#N/A</f>
        <v>79590</v>
      </c>
      <c r="F51" s="18"/>
      <c r="G51" s="18">
        <v>79590</v>
      </c>
    </row>
    <row r="52" spans="1:7" ht="17.25">
      <c r="A52" s="5">
        <v>37</v>
      </c>
      <c r="B52" s="5" t="s">
        <v>68</v>
      </c>
      <c r="C52" s="20">
        <v>3253</v>
      </c>
      <c r="D52" s="20">
        <v>3253</v>
      </c>
      <c r="E52" s="17"/>
      <c r="F52" s="18"/>
      <c r="G52" s="18"/>
    </row>
    <row r="53" spans="1:7" ht="17.25">
      <c r="A53" s="5">
        <v>38</v>
      </c>
      <c r="B53" s="5" t="s">
        <v>49</v>
      </c>
      <c r="C53" s="20">
        <v>2000</v>
      </c>
      <c r="D53" s="20">
        <v>10650</v>
      </c>
      <c r="E53" s="17">
        <f>#N/A</f>
        <v>2000</v>
      </c>
      <c r="F53" s="18"/>
      <c r="G53" s="18">
        <v>2000</v>
      </c>
    </row>
    <row r="54" spans="1:7" ht="34.5">
      <c r="A54" s="22"/>
      <c r="B54" s="24" t="s">
        <v>24</v>
      </c>
      <c r="C54" s="23">
        <f>SUM(C55:C58)</f>
        <v>461821</v>
      </c>
      <c r="D54" s="23">
        <f>SUM(D55:D58)</f>
        <v>461821</v>
      </c>
      <c r="E54" s="14">
        <f>#N/A</f>
        <v>494400</v>
      </c>
      <c r="F54" s="14">
        <f>SUM(F55:F58)</f>
        <v>0</v>
      </c>
      <c r="G54" s="14">
        <f>SUM(G55:G58)</f>
        <v>494400</v>
      </c>
    </row>
    <row r="55" spans="1:7" ht="17.25">
      <c r="A55" s="5">
        <v>39</v>
      </c>
      <c r="B55" s="5" t="s">
        <v>47</v>
      </c>
      <c r="C55" s="20">
        <v>168021</v>
      </c>
      <c r="D55" s="20">
        <v>168021</v>
      </c>
      <c r="E55" s="17">
        <f>#N/A</f>
        <v>180000</v>
      </c>
      <c r="F55" s="18"/>
      <c r="G55" s="18">
        <v>180000</v>
      </c>
    </row>
    <row r="56" spans="1:7" ht="17.25">
      <c r="A56" s="5">
        <v>40</v>
      </c>
      <c r="B56" s="43" t="s">
        <v>64</v>
      </c>
      <c r="C56" s="20">
        <v>278800</v>
      </c>
      <c r="D56" s="20">
        <v>278800</v>
      </c>
      <c r="E56" s="17">
        <f>#N/A</f>
        <v>299400</v>
      </c>
      <c r="F56" s="18"/>
      <c r="G56" s="18">
        <v>299400</v>
      </c>
    </row>
    <row r="57" spans="1:7" ht="17.25">
      <c r="A57" s="5">
        <v>41</v>
      </c>
      <c r="B57" s="21" t="s">
        <v>36</v>
      </c>
      <c r="C57" s="19">
        <v>5000</v>
      </c>
      <c r="D57" s="19">
        <v>5000</v>
      </c>
      <c r="E57" s="17">
        <f>#N/A</f>
        <v>5000</v>
      </c>
      <c r="F57" s="18"/>
      <c r="G57" s="18">
        <v>5000</v>
      </c>
    </row>
    <row r="58" spans="1:7" ht="17.25">
      <c r="A58" s="5">
        <v>42</v>
      </c>
      <c r="B58" s="21" t="s">
        <v>37</v>
      </c>
      <c r="C58" s="19">
        <v>10000</v>
      </c>
      <c r="D58" s="19">
        <v>10000</v>
      </c>
      <c r="E58" s="17">
        <f>#N/A</f>
        <v>10000</v>
      </c>
      <c r="F58" s="18"/>
      <c r="G58" s="18">
        <v>10000</v>
      </c>
    </row>
    <row r="59" spans="1:7" ht="34.5">
      <c r="A59" s="22"/>
      <c r="B59" s="24" t="s">
        <v>25</v>
      </c>
      <c r="C59" s="23">
        <f>SUM(C60)</f>
        <v>80000</v>
      </c>
      <c r="D59" s="23">
        <f>SUM(D60)</f>
        <v>43000</v>
      </c>
      <c r="E59" s="14">
        <f>#N/A</f>
        <v>40000</v>
      </c>
      <c r="F59" s="14">
        <f>F60</f>
        <v>0</v>
      </c>
      <c r="G59" s="14">
        <f>G60</f>
        <v>40000</v>
      </c>
    </row>
    <row r="60" spans="1:7" ht="17.25">
      <c r="A60" s="5">
        <v>43</v>
      </c>
      <c r="B60" s="5" t="s">
        <v>11</v>
      </c>
      <c r="C60" s="19">
        <v>80000</v>
      </c>
      <c r="D60" s="19">
        <v>43000</v>
      </c>
      <c r="E60" s="17">
        <f>#N/A</f>
        <v>40000</v>
      </c>
      <c r="F60" s="18"/>
      <c r="G60" s="18">
        <v>40000</v>
      </c>
    </row>
    <row r="61" spans="1:7" ht="16.5">
      <c r="A61" s="25"/>
      <c r="B61" s="26" t="s">
        <v>58</v>
      </c>
      <c r="C61" s="27">
        <f>C9+C13+C18+C23+C28+C38+C46+C54+C59</f>
        <v>16024945</v>
      </c>
      <c r="D61" s="27">
        <f>D9+D13+D18+D23+D28+D38+D46+D54+D59</f>
        <v>16759867</v>
      </c>
      <c r="E61" s="27">
        <f>E9+E13+E18+E23+E28+E38+E46+E54+E59</f>
        <v>16038630</v>
      </c>
      <c r="F61" s="27">
        <f>F9+F13+F18+F23+F28+F38+F46+F54+F59</f>
        <v>10874077</v>
      </c>
      <c r="G61" s="27">
        <f>G9+G13+G18+G23+G28+G38+G46+G54+G59</f>
        <v>5120383</v>
      </c>
    </row>
    <row r="62" spans="1:7" ht="16.5">
      <c r="A62" s="28"/>
      <c r="B62" s="5"/>
      <c r="C62" s="29"/>
      <c r="D62" s="29"/>
      <c r="E62" s="30"/>
      <c r="F62" s="31"/>
      <c r="G62" s="32"/>
    </row>
    <row r="63" spans="1:7" ht="17.25">
      <c r="A63" s="5"/>
      <c r="B63" s="33" t="s">
        <v>26</v>
      </c>
      <c r="C63" s="34">
        <f>SUM(C64:C69)</f>
        <v>501500</v>
      </c>
      <c r="D63" s="34">
        <f>SUM(D64:D69)</f>
        <v>553765</v>
      </c>
      <c r="E63" s="34">
        <f>SUM(E64:E69)</f>
        <v>644000</v>
      </c>
      <c r="F63" s="35"/>
      <c r="G63" s="32"/>
    </row>
    <row r="64" spans="1:7" ht="16.5">
      <c r="A64" s="5">
        <v>44</v>
      </c>
      <c r="B64" s="5" t="s">
        <v>1</v>
      </c>
      <c r="C64" s="20">
        <v>400000</v>
      </c>
      <c r="D64" s="20">
        <v>400000</v>
      </c>
      <c r="E64" s="20">
        <v>450000</v>
      </c>
      <c r="F64" s="36"/>
      <c r="G64" s="32"/>
    </row>
    <row r="65" spans="1:7" ht="16.5">
      <c r="A65" s="5">
        <v>45</v>
      </c>
      <c r="B65" s="5" t="s">
        <v>15</v>
      </c>
      <c r="C65" s="20">
        <v>10000</v>
      </c>
      <c r="D65" s="20">
        <v>10000</v>
      </c>
      <c r="E65" s="20">
        <v>12000</v>
      </c>
      <c r="F65" s="37"/>
      <c r="G65" s="32"/>
    </row>
    <row r="66" spans="1:7" ht="16.5">
      <c r="A66" s="5">
        <v>46</v>
      </c>
      <c r="B66" s="5" t="s">
        <v>38</v>
      </c>
      <c r="C66" s="20">
        <v>34000</v>
      </c>
      <c r="D66" s="20">
        <v>34000</v>
      </c>
      <c r="E66" s="20">
        <v>37000</v>
      </c>
      <c r="F66" s="36"/>
      <c r="G66" s="32"/>
    </row>
    <row r="67" spans="1:7" ht="16.5">
      <c r="A67" s="5">
        <v>47</v>
      </c>
      <c r="B67" s="5" t="s">
        <v>59</v>
      </c>
      <c r="C67" s="20"/>
      <c r="D67" s="20">
        <v>0</v>
      </c>
      <c r="E67" s="20">
        <v>5000</v>
      </c>
      <c r="F67" s="36"/>
      <c r="G67" s="32"/>
    </row>
    <row r="68" spans="1:7" ht="16.5">
      <c r="A68" s="5">
        <v>48</v>
      </c>
      <c r="B68" s="5" t="s">
        <v>8</v>
      </c>
      <c r="C68" s="20">
        <v>57500</v>
      </c>
      <c r="D68" s="20">
        <v>96565</v>
      </c>
      <c r="E68" s="20">
        <v>140000</v>
      </c>
      <c r="F68" s="37"/>
      <c r="G68" s="32"/>
    </row>
    <row r="69" spans="1:7" ht="16.5">
      <c r="A69" s="5">
        <v>49</v>
      </c>
      <c r="B69" s="5" t="s">
        <v>12</v>
      </c>
      <c r="C69" s="20"/>
      <c r="D69" s="20">
        <v>13200</v>
      </c>
      <c r="E69" s="20">
        <v>0</v>
      </c>
      <c r="F69" s="37"/>
      <c r="G69" s="32"/>
    </row>
    <row r="70" spans="1:7" ht="16.5">
      <c r="A70" s="38"/>
      <c r="B70" s="39" t="s">
        <v>39</v>
      </c>
      <c r="C70" s="40">
        <f>SUM(C63)</f>
        <v>501500</v>
      </c>
      <c r="D70" s="40">
        <f>SUM(D63)</f>
        <v>553765</v>
      </c>
      <c r="E70" s="40">
        <f>SUM(E64:E69)</f>
        <v>644000</v>
      </c>
      <c r="F70" s="30"/>
      <c r="G70" s="32"/>
    </row>
    <row r="71" spans="1:7" ht="16.5">
      <c r="A71" s="41"/>
      <c r="B71" s="41" t="s">
        <v>14</v>
      </c>
      <c r="C71" s="40">
        <f>C61+C70</f>
        <v>16526445</v>
      </c>
      <c r="D71" s="40">
        <f>D61+D70</f>
        <v>17313632</v>
      </c>
      <c r="E71" s="40">
        <f>E61+E70</f>
        <v>16682630</v>
      </c>
      <c r="F71" s="30"/>
      <c r="G71" s="32"/>
    </row>
    <row r="72" spans="1:6" ht="15.75">
      <c r="A72" s="3"/>
      <c r="C72" s="3"/>
      <c r="D72" s="3"/>
      <c r="E72" s="3"/>
      <c r="F72" s="3"/>
    </row>
    <row r="73" spans="2:4" ht="15.75">
      <c r="B73" s="3"/>
      <c r="C73" s="47"/>
      <c r="D73" s="47"/>
    </row>
    <row r="74" spans="2:4" ht="12.75">
      <c r="B74" t="s">
        <v>54</v>
      </c>
      <c r="D74" t="s">
        <v>55</v>
      </c>
    </row>
    <row r="75" spans="2:4" ht="12.75">
      <c r="B75" s="45" t="s">
        <v>57</v>
      </c>
      <c r="D75" s="42" t="s">
        <v>61</v>
      </c>
    </row>
    <row r="77" ht="12.75">
      <c r="D77" t="s">
        <v>56</v>
      </c>
    </row>
    <row r="78" ht="12.75">
      <c r="D78" s="4" t="s">
        <v>57</v>
      </c>
    </row>
  </sheetData>
  <sheetProtection/>
  <mergeCells count="5">
    <mergeCell ref="A2:F2"/>
    <mergeCell ref="A3:F3"/>
    <mergeCell ref="A5:F5"/>
    <mergeCell ref="F6:G6"/>
    <mergeCell ref="B4:E4"/>
  </mergeCells>
  <printOptions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Provadia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p_ivanova</dc:creator>
  <cp:keywords/>
  <dc:description/>
  <cp:lastModifiedBy>Tanya Penyaska</cp:lastModifiedBy>
  <cp:lastPrinted>2018-01-05T10:01:25Z</cp:lastPrinted>
  <dcterms:created xsi:type="dcterms:W3CDTF">2012-01-16T14:16:40Z</dcterms:created>
  <dcterms:modified xsi:type="dcterms:W3CDTF">2018-01-05T12:38:26Z</dcterms:modified>
  <cp:category/>
  <cp:version/>
  <cp:contentType/>
  <cp:contentStatus/>
</cp:coreProperties>
</file>